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omputer Worksheet" sheetId="1" r:id="rId1"/>
  </sheets>
  <definedNames>
    <definedName name="_xlnm.Print_Area" localSheetId="0">'Computer Worksheet'!$A$1:$AB$35</definedName>
  </definedNames>
  <calcPr calcId="145621"/>
</workbook>
</file>

<file path=xl/calcChain.xml><?xml version="1.0" encoding="utf-8"?>
<calcChain xmlns="http://schemas.openxmlformats.org/spreadsheetml/2006/main">
  <c r="I29" i="1" l="1"/>
  <c r="I25" i="1"/>
  <c r="I23" i="1"/>
  <c r="P19" i="1"/>
  <c r="P15" i="1"/>
  <c r="P9" i="1"/>
  <c r="P13" i="1" s="1"/>
  <c r="P23" i="1" l="1"/>
  <c r="P27" i="1" s="1"/>
  <c r="P29" i="1" s="1"/>
  <c r="P25" i="1"/>
</calcChain>
</file>

<file path=xl/sharedStrings.xml><?xml version="1.0" encoding="utf-8"?>
<sst xmlns="http://schemas.openxmlformats.org/spreadsheetml/2006/main" count="39" uniqueCount="36">
  <si>
    <t>RiceTec Drill Calibration Calculation Worksheet</t>
  </si>
  <si>
    <t>Calibration</t>
  </si>
  <si>
    <t>Number of Cups</t>
  </si>
  <si>
    <t>(5 per section suggested)</t>
  </si>
  <si>
    <t>(A)</t>
  </si>
  <si>
    <t>Drive Wheel</t>
  </si>
  <si>
    <t>Circumference</t>
  </si>
  <si>
    <t>inches / 12 =</t>
  </si>
  <si>
    <t>(B)</t>
  </si>
  <si>
    <t>feet</t>
  </si>
  <si>
    <t>No. of Turns</t>
  </si>
  <si>
    <t>(minimum of 15)</t>
  </si>
  <si>
    <t>(C)</t>
  </si>
  <si>
    <t>Distance covered</t>
  </si>
  <si>
    <t xml:space="preserve">(AxBxC) = </t>
  </si>
  <si>
    <t>(D)</t>
  </si>
  <si>
    <t>Weight of seed caught</t>
  </si>
  <si>
    <t>grams / 454 =</t>
  </si>
  <si>
    <t>(E)</t>
  </si>
  <si>
    <t>lbs</t>
  </si>
  <si>
    <t>Seeds/lb of lot used</t>
  </si>
  <si>
    <t>(Printed on seed bag)</t>
  </si>
  <si>
    <t>(F)</t>
  </si>
  <si>
    <t>Row width</t>
  </si>
  <si>
    <t>(G)</t>
  </si>
  <si>
    <t>Seeding Rate</t>
  </si>
  <si>
    <t>Target</t>
  </si>
  <si>
    <t>Results</t>
  </si>
  <si>
    <t>Seeds per Square ft</t>
  </si>
  <si>
    <t>H = (ExF)/(DxG)</t>
  </si>
  <si>
    <t>Seeds per ft of Row</t>
  </si>
  <si>
    <t>I = (ExF)/D</t>
  </si>
  <si>
    <t>Seeds per Acre</t>
  </si>
  <si>
    <t>J = H x 43,560</t>
  </si>
  <si>
    <t>Pounds per Acre</t>
  </si>
  <si>
    <t>(J/F)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</si>
</sst>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0"/>
      <name val="Arial"/>
    </font>
    <font>
      <sz val="14"/>
      <name val="Arial"/>
      <family val="2"/>
    </font>
    <font>
      <sz val="14"/>
      <color indexed="43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u/>
      <sz val="14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4">
    <xf numFmtId="0" fontId="0" fillId="0" borderId="0" xfId="0"/>
    <xf numFmtId="0" fontId="1" fillId="0" borderId="0" xfId="0" applyFont="1" applyFill="1" applyProtection="1"/>
    <xf numFmtId="0" fontId="1" fillId="0" borderId="0" xfId="0" applyFont="1" applyFill="1" applyBorder="1" applyProtection="1"/>
    <xf numFmtId="0" fontId="1" fillId="2" borderId="0" xfId="0" applyFont="1" applyFill="1" applyBorder="1" applyProtection="1"/>
    <xf numFmtId="0" fontId="2" fillId="3" borderId="1" xfId="0" applyFont="1" applyFill="1" applyBorder="1" applyProtection="1"/>
    <xf numFmtId="0" fontId="4" fillId="3" borderId="3" xfId="0" applyFont="1" applyFill="1" applyBorder="1" applyAlignment="1" applyProtection="1">
      <alignment wrapText="1"/>
    </xf>
    <xf numFmtId="0" fontId="2" fillId="3" borderId="4" xfId="0" applyFont="1" applyFill="1" applyBorder="1" applyProtection="1"/>
    <xf numFmtId="0" fontId="1" fillId="3" borderId="0" xfId="0" applyFont="1" applyFill="1" applyBorder="1" applyProtection="1"/>
    <xf numFmtId="0" fontId="5" fillId="3" borderId="0" xfId="0" applyFont="1" applyFill="1" applyBorder="1" applyProtection="1"/>
    <xf numFmtId="0" fontId="4" fillId="3" borderId="5" xfId="0" applyFont="1" applyFill="1" applyBorder="1" applyAlignment="1" applyProtection="1">
      <alignment wrapText="1"/>
    </xf>
    <xf numFmtId="0" fontId="6" fillId="4" borderId="0" xfId="0" applyFont="1" applyFill="1" applyProtection="1"/>
    <xf numFmtId="0" fontId="1" fillId="4" borderId="0" xfId="0" applyFont="1" applyFill="1" applyBorder="1" applyProtection="1"/>
    <xf numFmtId="0" fontId="7" fillId="4" borderId="0" xfId="0" applyFont="1" applyFill="1" applyBorder="1" applyProtection="1"/>
    <xf numFmtId="0" fontId="1" fillId="4" borderId="0" xfId="0" applyFont="1" applyFill="1" applyProtection="1"/>
    <xf numFmtId="0" fontId="8" fillId="3" borderId="0" xfId="0" applyFont="1" applyFill="1" applyBorder="1" applyAlignment="1" applyProtection="1">
      <alignment horizontal="right"/>
    </xf>
    <xf numFmtId="0" fontId="1" fillId="4" borderId="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right"/>
    </xf>
    <xf numFmtId="0" fontId="1" fillId="3" borderId="5" xfId="0" applyFont="1" applyFill="1" applyBorder="1" applyProtection="1"/>
    <xf numFmtId="0" fontId="7" fillId="3" borderId="0" xfId="0" applyFont="1" applyFill="1" applyBorder="1" applyProtection="1"/>
    <xf numFmtId="0" fontId="1" fillId="3" borderId="0" xfId="0" applyFont="1" applyFill="1" applyProtection="1"/>
    <xf numFmtId="0" fontId="7" fillId="3" borderId="0" xfId="0" applyFont="1" applyFill="1" applyBorder="1" applyAlignment="1" applyProtection="1">
      <alignment vertical="center" wrapText="1"/>
    </xf>
    <xf numFmtId="0" fontId="7" fillId="4" borderId="0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/>
    <xf numFmtId="0" fontId="7" fillId="3" borderId="0" xfId="0" applyFont="1" applyFill="1" applyBorder="1" applyAlignment="1" applyProtection="1">
      <alignment vertical="center"/>
    </xf>
    <xf numFmtId="164" fontId="1" fillId="3" borderId="0" xfId="0" applyNumberFormat="1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/>
    <xf numFmtId="0" fontId="9" fillId="3" borderId="0" xfId="0" applyFont="1" applyFill="1" applyBorder="1" applyAlignment="1" applyProtection="1">
      <alignment horizontal="right"/>
    </xf>
    <xf numFmtId="0" fontId="1" fillId="3" borderId="4" xfId="0" applyFont="1" applyFill="1" applyBorder="1" applyProtection="1"/>
    <xf numFmtId="0" fontId="1" fillId="3" borderId="0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horizontal="right" vertical="center" wrapText="1"/>
    </xf>
    <xf numFmtId="0" fontId="10" fillId="3" borderId="0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/>
    <xf numFmtId="0" fontId="11" fillId="3" borderId="0" xfId="0" applyFont="1" applyFill="1" applyBorder="1" applyAlignment="1" applyProtection="1"/>
    <xf numFmtId="0" fontId="5" fillId="4" borderId="0" xfId="0" applyFont="1" applyFill="1" applyBorder="1" applyAlignment="1" applyProtection="1">
      <alignment horizontal="center"/>
    </xf>
    <xf numFmtId="0" fontId="11" fillId="3" borderId="0" xfId="0" applyFont="1" applyFill="1" applyBorder="1" applyAlignment="1" applyProtection="1">
      <alignment horizontal="right"/>
    </xf>
    <xf numFmtId="0" fontId="1" fillId="3" borderId="8" xfId="0" applyFont="1" applyFill="1" applyBorder="1" applyAlignment="1" applyProtection="1">
      <alignment horizontal="center"/>
    </xf>
    <xf numFmtId="0" fontId="1" fillId="4" borderId="0" xfId="0" applyFont="1" applyFill="1" applyBorder="1" applyAlignment="1" applyProtection="1">
      <alignment horizontal="left"/>
    </xf>
    <xf numFmtId="164" fontId="8" fillId="3" borderId="0" xfId="0" applyNumberFormat="1" applyFont="1" applyFill="1" applyBorder="1" applyAlignment="1" applyProtection="1">
      <alignment horizontal="right"/>
    </xf>
    <xf numFmtId="0" fontId="7" fillId="3" borderId="5" xfId="0" applyFont="1" applyFill="1" applyBorder="1" applyProtection="1"/>
    <xf numFmtId="0" fontId="1" fillId="3" borderId="0" xfId="0" applyFont="1" applyFill="1" applyBorder="1" applyAlignment="1" applyProtection="1"/>
    <xf numFmtId="0" fontId="12" fillId="3" borderId="4" xfId="0" applyFont="1" applyFill="1" applyBorder="1" applyAlignment="1" applyProtection="1">
      <alignment vertical="top"/>
    </xf>
    <xf numFmtId="0" fontId="12" fillId="3" borderId="0" xfId="0" applyFont="1" applyFill="1" applyBorder="1" applyAlignment="1" applyProtection="1">
      <alignment vertical="top"/>
    </xf>
    <xf numFmtId="164" fontId="9" fillId="4" borderId="0" xfId="0" applyNumberFormat="1" applyFont="1" applyFill="1" applyBorder="1" applyAlignment="1" applyProtection="1">
      <alignment horizontal="center"/>
    </xf>
    <xf numFmtId="0" fontId="8" fillId="3" borderId="4" xfId="0" applyFont="1" applyFill="1" applyBorder="1" applyAlignment="1" applyProtection="1">
      <alignment vertical="top"/>
    </xf>
    <xf numFmtId="3" fontId="9" fillId="3" borderId="0" xfId="0" applyNumberFormat="1" applyFont="1" applyFill="1" applyBorder="1" applyAlignment="1" applyProtection="1">
      <alignment horizontal="center"/>
    </xf>
    <xf numFmtId="164" fontId="8" fillId="4" borderId="0" xfId="0" applyNumberFormat="1" applyFont="1" applyFill="1" applyBorder="1" applyAlignment="1" applyProtection="1">
      <alignment horizontal="right"/>
    </xf>
    <xf numFmtId="3" fontId="9" fillId="4" borderId="0" xfId="0" applyNumberFormat="1" applyFont="1" applyFill="1" applyBorder="1" applyAlignment="1" applyProtection="1">
      <alignment horizontal="center"/>
    </xf>
    <xf numFmtId="0" fontId="1" fillId="3" borderId="10" xfId="0" applyFont="1" applyFill="1" applyBorder="1" applyProtection="1"/>
    <xf numFmtId="0" fontId="1" fillId="3" borderId="8" xfId="0" applyFont="1" applyFill="1" applyBorder="1" applyAlignment="1" applyProtection="1"/>
    <xf numFmtId="0" fontId="1" fillId="3" borderId="8" xfId="0" applyFont="1" applyFill="1" applyBorder="1" applyProtection="1"/>
    <xf numFmtId="0" fontId="1" fillId="3" borderId="11" xfId="0" applyFont="1" applyFill="1" applyBorder="1" applyProtection="1"/>
    <xf numFmtId="165" fontId="9" fillId="3" borderId="8" xfId="0" applyNumberFormat="1" applyFont="1" applyFill="1" applyBorder="1" applyAlignment="1" applyProtection="1">
      <alignment horizontal="center"/>
    </xf>
    <xf numFmtId="165" fontId="9" fillId="5" borderId="6" xfId="0" applyNumberFormat="1" applyFont="1" applyFill="1" applyBorder="1" applyAlignment="1" applyProtection="1">
      <alignment horizontal="center"/>
    </xf>
    <xf numFmtId="165" fontId="9" fillId="5" borderId="9" xfId="0" applyNumberFormat="1" applyFont="1" applyFill="1" applyBorder="1" applyAlignment="1" applyProtection="1">
      <alignment horizontal="center"/>
    </xf>
    <xf numFmtId="165" fontId="9" fillId="5" borderId="7" xfId="0" applyNumberFormat="1" applyFont="1" applyFill="1" applyBorder="1" applyAlignment="1" applyProtection="1">
      <alignment horizontal="center"/>
    </xf>
    <xf numFmtId="164" fontId="9" fillId="5" borderId="6" xfId="0" applyNumberFormat="1" applyFont="1" applyFill="1" applyBorder="1" applyAlignment="1" applyProtection="1">
      <alignment horizontal="center"/>
    </xf>
    <xf numFmtId="164" fontId="9" fillId="5" borderId="9" xfId="0" applyNumberFormat="1" applyFont="1" applyFill="1" applyBorder="1" applyAlignment="1" applyProtection="1">
      <alignment horizontal="center"/>
    </xf>
    <xf numFmtId="164" fontId="9" fillId="5" borderId="7" xfId="0" applyNumberFormat="1" applyFont="1" applyFill="1" applyBorder="1" applyAlignment="1" applyProtection="1">
      <alignment horizontal="center"/>
    </xf>
    <xf numFmtId="3" fontId="9" fillId="6" borderId="6" xfId="0" applyNumberFormat="1" applyFont="1" applyFill="1" applyBorder="1" applyAlignment="1" applyProtection="1">
      <alignment horizontal="center"/>
      <protection locked="0"/>
    </xf>
    <xf numFmtId="3" fontId="9" fillId="6" borderId="9" xfId="0" applyNumberFormat="1" applyFont="1" applyFill="1" applyBorder="1" applyAlignment="1" applyProtection="1">
      <alignment horizontal="center"/>
      <protection locked="0"/>
    </xf>
    <xf numFmtId="3" fontId="9" fillId="6" borderId="7" xfId="0" applyNumberFormat="1" applyFont="1" applyFill="1" applyBorder="1" applyAlignment="1" applyProtection="1">
      <alignment horizontal="center"/>
      <protection locked="0"/>
    </xf>
    <xf numFmtId="3" fontId="9" fillId="5" borderId="6" xfId="0" applyNumberFormat="1" applyFont="1" applyFill="1" applyBorder="1" applyAlignment="1" applyProtection="1">
      <alignment horizontal="center"/>
    </xf>
    <xf numFmtId="3" fontId="9" fillId="5" borderId="9" xfId="0" applyNumberFormat="1" applyFont="1" applyFill="1" applyBorder="1" applyAlignment="1" applyProtection="1">
      <alignment horizontal="center"/>
    </xf>
    <xf numFmtId="3" fontId="9" fillId="5" borderId="7" xfId="0" applyNumberFormat="1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2" fontId="1" fillId="3" borderId="8" xfId="0" applyNumberFormat="1" applyFont="1" applyFill="1" applyBorder="1" applyAlignment="1" applyProtection="1">
      <alignment horizontal="center"/>
    </xf>
    <xf numFmtId="3" fontId="1" fillId="2" borderId="6" xfId="0" applyNumberFormat="1" applyFont="1" applyFill="1" applyBorder="1" applyAlignment="1" applyProtection="1">
      <alignment horizontal="center"/>
      <protection locked="0"/>
    </xf>
    <xf numFmtId="3" fontId="1" fillId="2" borderId="9" xfId="0" applyNumberFormat="1" applyFont="1" applyFill="1" applyBorder="1" applyAlignment="1" applyProtection="1">
      <alignment horizontal="center"/>
      <protection locked="0"/>
    </xf>
    <xf numFmtId="3" fontId="1" fillId="2" borderId="7" xfId="0" applyNumberFormat="1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164" fontId="1" fillId="3" borderId="8" xfId="0" applyNumberFormat="1" applyFont="1" applyFill="1" applyBorder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</xdr:row>
      <xdr:rowOff>0</xdr:rowOff>
    </xdr:from>
    <xdr:to>
      <xdr:col>27</xdr:col>
      <xdr:colOff>514350</xdr:colOff>
      <xdr:row>34</xdr:row>
      <xdr:rowOff>180975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14300"/>
          <a:ext cx="4781550" cy="603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1"/>
  <sheetViews>
    <sheetView showGridLines="0" tabSelected="1" zoomScaleNormal="100" workbookViewId="0">
      <selection activeCell="K38" sqref="K38"/>
    </sheetView>
  </sheetViews>
  <sheetFormatPr defaultRowHeight="18" x14ac:dyDescent="0.25"/>
  <cols>
    <col min="1" max="1" width="2.85546875" style="1" customWidth="1"/>
    <col min="2" max="2" width="1.7109375" style="1" customWidth="1"/>
    <col min="3" max="3" width="2.7109375" style="1" customWidth="1"/>
    <col min="4" max="5" width="4.7109375" style="1" customWidth="1"/>
    <col min="6" max="7" width="4.7109375" style="2" customWidth="1"/>
    <col min="8" max="8" width="4.7109375" style="1" customWidth="1"/>
    <col min="9" max="9" width="2.7109375" style="1" customWidth="1"/>
    <col min="10" max="13" width="4.7109375" style="1" customWidth="1"/>
    <col min="14" max="14" width="4.7109375" style="2" customWidth="1"/>
    <col min="15" max="18" width="4.7109375" style="3" customWidth="1"/>
    <col min="19" max="19" width="1.7109375" style="1" customWidth="1"/>
    <col min="20" max="20" width="2.85546875" style="1" customWidth="1"/>
    <col min="21" max="16384" width="9.140625" style="1"/>
  </cols>
  <sheetData>
    <row r="1" spans="2:20" ht="9" customHeight="1" x14ac:dyDescent="0.25"/>
    <row r="2" spans="2:20" ht="20.25" customHeight="1" x14ac:dyDescent="0.3">
      <c r="B2" s="4"/>
      <c r="C2" s="72" t="s">
        <v>0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5"/>
    </row>
    <row r="3" spans="2:20" ht="9" customHeight="1" x14ac:dyDescent="0.2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9"/>
    </row>
    <row r="4" spans="2:20" ht="18" customHeight="1" x14ac:dyDescent="0.25">
      <c r="B4" s="6"/>
      <c r="C4" s="10" t="s">
        <v>1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8"/>
      <c r="Q4" s="8"/>
      <c r="R4" s="8"/>
      <c r="S4" s="9"/>
    </row>
    <row r="5" spans="2:20" ht="9" customHeight="1" x14ac:dyDescent="0.2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9"/>
    </row>
    <row r="6" spans="2:20" x14ac:dyDescent="0.25">
      <c r="B6" s="6"/>
      <c r="C6" s="7" t="s">
        <v>2</v>
      </c>
      <c r="D6" s="7"/>
      <c r="E6" s="7"/>
      <c r="F6" s="7"/>
      <c r="G6" s="7"/>
      <c r="H6" s="7"/>
      <c r="I6" s="11"/>
      <c r="J6" s="12" t="s">
        <v>3</v>
      </c>
      <c r="K6" s="11"/>
      <c r="L6" s="13"/>
      <c r="M6" s="13"/>
      <c r="N6" s="11"/>
      <c r="O6" s="14" t="s">
        <v>4</v>
      </c>
      <c r="P6" s="65">
        <v>5</v>
      </c>
      <c r="Q6" s="66"/>
      <c r="R6" s="11"/>
      <c r="S6" s="9"/>
    </row>
    <row r="7" spans="2:20" ht="9" customHeight="1" x14ac:dyDescent="0.25">
      <c r="B7" s="6"/>
      <c r="C7" s="7"/>
      <c r="D7" s="7"/>
      <c r="E7" s="7"/>
      <c r="F7" s="7"/>
      <c r="G7" s="7"/>
      <c r="H7" s="7"/>
      <c r="I7" s="11"/>
      <c r="J7" s="13"/>
      <c r="K7" s="11"/>
      <c r="L7" s="13"/>
      <c r="M7" s="13"/>
      <c r="N7" s="11"/>
      <c r="O7" s="14"/>
      <c r="P7" s="15"/>
      <c r="Q7" s="15"/>
      <c r="R7" s="11"/>
      <c r="S7" s="9"/>
    </row>
    <row r="8" spans="2:20" x14ac:dyDescent="0.25">
      <c r="B8" s="6"/>
      <c r="C8" s="7" t="s">
        <v>5</v>
      </c>
      <c r="D8" s="7"/>
      <c r="E8" s="7"/>
      <c r="F8" s="7"/>
      <c r="G8" s="7"/>
      <c r="H8" s="7"/>
      <c r="I8" s="13"/>
      <c r="J8" s="13"/>
      <c r="K8" s="13"/>
      <c r="L8" s="13"/>
      <c r="M8" s="13"/>
      <c r="N8" s="11"/>
      <c r="O8" s="16"/>
      <c r="P8" s="7"/>
      <c r="Q8" s="7"/>
      <c r="R8" s="7"/>
      <c r="S8" s="17"/>
    </row>
    <row r="9" spans="2:20" ht="18" customHeight="1" x14ac:dyDescent="0.25">
      <c r="B9" s="6"/>
      <c r="C9" s="7"/>
      <c r="D9" s="7" t="s">
        <v>6</v>
      </c>
      <c r="E9" s="7"/>
      <c r="F9" s="7"/>
      <c r="G9" s="7"/>
      <c r="H9" s="7"/>
      <c r="I9" s="13"/>
      <c r="J9" s="65">
        <v>101</v>
      </c>
      <c r="K9" s="66"/>
      <c r="L9" s="18" t="s">
        <v>7</v>
      </c>
      <c r="M9" s="11"/>
      <c r="N9" s="11"/>
      <c r="O9" s="14" t="s">
        <v>8</v>
      </c>
      <c r="P9" s="73">
        <f>J9/12</f>
        <v>8.4166666666666661</v>
      </c>
      <c r="Q9" s="73"/>
      <c r="R9" s="7" t="s">
        <v>9</v>
      </c>
      <c r="S9" s="17"/>
    </row>
    <row r="10" spans="2:20" ht="9" customHeight="1" x14ac:dyDescent="0.25">
      <c r="B10" s="6"/>
      <c r="C10" s="7"/>
      <c r="D10" s="7"/>
      <c r="E10" s="7"/>
      <c r="F10" s="7"/>
      <c r="G10" s="7"/>
      <c r="H10" s="19"/>
      <c r="I10" s="20"/>
      <c r="J10" s="20"/>
      <c r="K10" s="21"/>
      <c r="L10" s="22"/>
      <c r="M10" s="11"/>
      <c r="N10" s="11"/>
      <c r="O10" s="16"/>
      <c r="P10" s="7"/>
      <c r="Q10" s="7"/>
      <c r="R10" s="7"/>
      <c r="S10" s="17"/>
    </row>
    <row r="11" spans="2:20" ht="18" customHeight="1" x14ac:dyDescent="0.25">
      <c r="B11" s="6"/>
      <c r="C11" s="7"/>
      <c r="D11" s="7" t="s">
        <v>10</v>
      </c>
      <c r="E11" s="7"/>
      <c r="F11" s="7"/>
      <c r="G11" s="7"/>
      <c r="H11" s="13"/>
      <c r="I11" s="20"/>
      <c r="J11" s="23" t="s">
        <v>11</v>
      </c>
      <c r="K11" s="21"/>
      <c r="L11" s="13"/>
      <c r="M11" s="13"/>
      <c r="N11" s="11"/>
      <c r="O11" s="14" t="s">
        <v>12</v>
      </c>
      <c r="P11" s="65">
        <v>15</v>
      </c>
      <c r="Q11" s="66"/>
      <c r="R11" s="7"/>
      <c r="S11" s="17"/>
    </row>
    <row r="12" spans="2:20" ht="9" customHeight="1" x14ac:dyDescent="0.25">
      <c r="B12" s="6"/>
      <c r="C12" s="7"/>
      <c r="D12" s="7"/>
      <c r="E12" s="7"/>
      <c r="F12" s="7"/>
      <c r="G12" s="7"/>
      <c r="H12" s="20"/>
      <c r="I12" s="20"/>
      <c r="J12" s="20"/>
      <c r="K12" s="21"/>
      <c r="L12" s="11"/>
      <c r="M12" s="11"/>
      <c r="N12" s="11"/>
      <c r="O12" s="16"/>
      <c r="P12" s="7"/>
      <c r="Q12" s="7"/>
      <c r="R12" s="7"/>
      <c r="S12" s="17"/>
    </row>
    <row r="13" spans="2:20" x14ac:dyDescent="0.25">
      <c r="B13" s="6"/>
      <c r="C13" s="7" t="s">
        <v>13</v>
      </c>
      <c r="D13" s="7"/>
      <c r="E13" s="7"/>
      <c r="F13" s="7"/>
      <c r="G13" s="7"/>
      <c r="H13" s="7"/>
      <c r="I13" s="11"/>
      <c r="J13" s="13"/>
      <c r="K13" s="11"/>
      <c r="L13" s="13"/>
      <c r="M13" s="13"/>
      <c r="N13" s="14" t="s">
        <v>14</v>
      </c>
      <c r="O13" s="14" t="s">
        <v>15</v>
      </c>
      <c r="P13" s="73">
        <f>P11*P9*P6</f>
        <v>631.24999999999989</v>
      </c>
      <c r="Q13" s="73"/>
      <c r="R13" s="7" t="s">
        <v>9</v>
      </c>
      <c r="S13" s="17"/>
    </row>
    <row r="14" spans="2:20" ht="9" customHeight="1" x14ac:dyDescent="0.25">
      <c r="B14" s="6"/>
      <c r="C14" s="7"/>
      <c r="D14" s="7"/>
      <c r="E14" s="7"/>
      <c r="F14" s="7"/>
      <c r="G14" s="7"/>
      <c r="H14" s="24"/>
      <c r="I14" s="7"/>
      <c r="J14" s="7"/>
      <c r="K14" s="7"/>
      <c r="L14" s="7"/>
      <c r="M14" s="25"/>
      <c r="N14" s="25"/>
      <c r="O14" s="26"/>
      <c r="P14" s="25"/>
      <c r="Q14" s="25"/>
      <c r="R14" s="25"/>
      <c r="S14" s="17"/>
    </row>
    <row r="15" spans="2:20" x14ac:dyDescent="0.25">
      <c r="B15" s="27"/>
      <c r="C15" s="7" t="s">
        <v>16</v>
      </c>
      <c r="D15" s="13"/>
      <c r="E15" s="7"/>
      <c r="F15" s="7"/>
      <c r="G15" s="7"/>
      <c r="H15" s="7"/>
      <c r="I15" s="13"/>
      <c r="J15" s="65">
        <v>88</v>
      </c>
      <c r="K15" s="66"/>
      <c r="L15" s="18" t="s">
        <v>17</v>
      </c>
      <c r="M15" s="11"/>
      <c r="N15" s="11"/>
      <c r="O15" s="14" t="s">
        <v>18</v>
      </c>
      <c r="P15" s="67">
        <f>J15/454</f>
        <v>0.19383259911894274</v>
      </c>
      <c r="Q15" s="67"/>
      <c r="R15" s="28" t="s">
        <v>19</v>
      </c>
      <c r="S15" s="17"/>
      <c r="T15" s="2"/>
    </row>
    <row r="16" spans="2:20" ht="9" customHeight="1" x14ac:dyDescent="0.25">
      <c r="B16" s="27"/>
      <c r="C16" s="7"/>
      <c r="D16" s="13"/>
      <c r="E16" s="7"/>
      <c r="F16" s="7"/>
      <c r="G16" s="7"/>
      <c r="H16" s="7"/>
      <c r="I16" s="20"/>
      <c r="J16" s="20"/>
      <c r="K16" s="20"/>
      <c r="L16" s="29"/>
      <c r="M16" s="29"/>
      <c r="N16" s="29"/>
      <c r="O16" s="30"/>
      <c r="P16" s="29"/>
      <c r="Q16" s="29"/>
      <c r="R16" s="29"/>
      <c r="S16" s="17"/>
    </row>
    <row r="17" spans="2:19" x14ac:dyDescent="0.25">
      <c r="B17" s="27"/>
      <c r="C17" s="7" t="s">
        <v>20</v>
      </c>
      <c r="D17" s="13"/>
      <c r="E17" s="7"/>
      <c r="F17" s="7"/>
      <c r="G17" s="7"/>
      <c r="H17" s="7"/>
      <c r="I17" s="20"/>
      <c r="J17" s="23" t="s">
        <v>21</v>
      </c>
      <c r="K17" s="20"/>
      <c r="L17" s="13"/>
      <c r="M17" s="13"/>
      <c r="N17" s="11"/>
      <c r="O17" s="14" t="s">
        <v>22</v>
      </c>
      <c r="P17" s="68">
        <v>21000</v>
      </c>
      <c r="Q17" s="69"/>
      <c r="R17" s="70"/>
      <c r="S17" s="17"/>
    </row>
    <row r="18" spans="2:19" ht="9" customHeight="1" x14ac:dyDescent="0.25">
      <c r="B18" s="27"/>
      <c r="C18" s="7"/>
      <c r="D18" s="13"/>
      <c r="E18" s="18"/>
      <c r="F18" s="7"/>
      <c r="G18" s="7"/>
      <c r="H18" s="7"/>
      <c r="I18" s="20"/>
      <c r="J18" s="20"/>
      <c r="K18" s="20"/>
      <c r="L18" s="29"/>
      <c r="M18" s="29"/>
      <c r="N18" s="29"/>
      <c r="O18" s="30"/>
      <c r="P18" s="31"/>
      <c r="Q18" s="31"/>
      <c r="R18" s="31"/>
      <c r="S18" s="17"/>
    </row>
    <row r="19" spans="2:19" x14ac:dyDescent="0.25">
      <c r="B19" s="27"/>
      <c r="C19" s="11" t="s">
        <v>23</v>
      </c>
      <c r="D19" s="13"/>
      <c r="E19" s="11"/>
      <c r="F19" s="11"/>
      <c r="G19" s="11"/>
      <c r="H19" s="13"/>
      <c r="I19" s="13"/>
      <c r="J19" s="65">
        <v>7.5</v>
      </c>
      <c r="K19" s="66"/>
      <c r="L19" s="18" t="s">
        <v>7</v>
      </c>
      <c r="M19" s="7"/>
      <c r="N19" s="11"/>
      <c r="O19" s="14" t="s">
        <v>24</v>
      </c>
      <c r="P19" s="71">
        <f>J19/12</f>
        <v>0.625</v>
      </c>
      <c r="Q19" s="71"/>
      <c r="R19" s="7" t="s">
        <v>9</v>
      </c>
      <c r="S19" s="17"/>
    </row>
    <row r="20" spans="2:19" ht="9" customHeight="1" x14ac:dyDescent="0.25">
      <c r="B20" s="27"/>
      <c r="C20" s="11"/>
      <c r="D20" s="11"/>
      <c r="E20" s="11"/>
      <c r="F20" s="11"/>
      <c r="G20" s="11"/>
      <c r="H20" s="11"/>
      <c r="I20" s="7"/>
      <c r="J20" s="7"/>
      <c r="K20" s="32"/>
      <c r="L20" s="22"/>
      <c r="M20" s="11"/>
      <c r="N20" s="11"/>
      <c r="O20" s="7"/>
      <c r="P20" s="7"/>
      <c r="Q20" s="7"/>
      <c r="R20" s="7"/>
      <c r="S20" s="17"/>
    </row>
    <row r="21" spans="2:19" ht="18" customHeight="1" x14ac:dyDescent="0.25">
      <c r="B21" s="27"/>
      <c r="C21" s="10" t="s">
        <v>25</v>
      </c>
      <c r="D21" s="13"/>
      <c r="E21" s="13"/>
      <c r="F21" s="11"/>
      <c r="G21" s="11"/>
      <c r="H21" s="13"/>
      <c r="I21" s="71" t="s">
        <v>26</v>
      </c>
      <c r="J21" s="71"/>
      <c r="K21" s="71"/>
      <c r="L21" s="33"/>
      <c r="M21" s="33"/>
      <c r="N21" s="33"/>
      <c r="O21" s="33"/>
      <c r="P21" s="71" t="s">
        <v>27</v>
      </c>
      <c r="Q21" s="71"/>
      <c r="R21" s="71"/>
      <c r="S21" s="17"/>
    </row>
    <row r="22" spans="2:19" ht="9" customHeight="1" x14ac:dyDescent="0.25">
      <c r="B22" s="27"/>
      <c r="C22" s="13"/>
      <c r="D22" s="13"/>
      <c r="E22" s="13"/>
      <c r="F22" s="11"/>
      <c r="G22" s="11"/>
      <c r="H22" s="13"/>
      <c r="I22" s="11"/>
      <c r="J22" s="11"/>
      <c r="K22" s="13"/>
      <c r="L22" s="34"/>
      <c r="M22" s="13"/>
      <c r="N22" s="11"/>
      <c r="O22" s="35"/>
      <c r="P22" s="36"/>
      <c r="Q22" s="36"/>
      <c r="R22" s="36"/>
      <c r="S22" s="17"/>
    </row>
    <row r="23" spans="2:19" x14ac:dyDescent="0.25">
      <c r="B23" s="27"/>
      <c r="C23" s="37" t="s">
        <v>28</v>
      </c>
      <c r="D23" s="13"/>
      <c r="E23" s="13"/>
      <c r="F23" s="11"/>
      <c r="G23" s="11"/>
      <c r="H23" s="13"/>
      <c r="I23" s="52">
        <f>I27/43560</f>
        <v>10.330578512396695</v>
      </c>
      <c r="J23" s="52"/>
      <c r="K23" s="52"/>
      <c r="L23" s="13"/>
      <c r="M23" s="13"/>
      <c r="N23" s="13"/>
      <c r="O23" s="38" t="s">
        <v>29</v>
      </c>
      <c r="P23" s="56">
        <f>(P15*P17)/(P13*P19)</f>
        <v>10.317267850133033</v>
      </c>
      <c r="Q23" s="57"/>
      <c r="R23" s="58"/>
      <c r="S23" s="39"/>
    </row>
    <row r="24" spans="2:19" ht="9" customHeight="1" x14ac:dyDescent="0.25">
      <c r="B24" s="27"/>
      <c r="C24" s="37"/>
      <c r="D24" s="13"/>
      <c r="E24" s="13"/>
      <c r="F24" s="11"/>
      <c r="G24" s="11"/>
      <c r="H24" s="13"/>
      <c r="I24" s="40"/>
      <c r="J24" s="7"/>
      <c r="K24" s="40"/>
      <c r="L24" s="13"/>
      <c r="M24" s="13"/>
      <c r="N24" s="11"/>
      <c r="O24" s="16"/>
      <c r="P24" s="13"/>
      <c r="Q24" s="13"/>
      <c r="R24" s="13"/>
      <c r="S24" s="39"/>
    </row>
    <row r="25" spans="2:19" x14ac:dyDescent="0.25">
      <c r="B25" s="27"/>
      <c r="C25" s="37" t="s">
        <v>30</v>
      </c>
      <c r="D25" s="13"/>
      <c r="E25" s="13"/>
      <c r="F25" s="11"/>
      <c r="G25" s="11"/>
      <c r="H25" s="13"/>
      <c r="I25" s="52">
        <f>I27/43560*P19</f>
        <v>6.4566115702479348</v>
      </c>
      <c r="J25" s="52"/>
      <c r="K25" s="52"/>
      <c r="L25" s="13"/>
      <c r="M25" s="11"/>
      <c r="N25" s="11"/>
      <c r="O25" s="38" t="s">
        <v>31</v>
      </c>
      <c r="P25" s="56">
        <f>(P17*P15)/P13</f>
        <v>6.4482924063331462</v>
      </c>
      <c r="Q25" s="57"/>
      <c r="R25" s="58"/>
      <c r="S25" s="17"/>
    </row>
    <row r="26" spans="2:19" ht="9" customHeight="1" x14ac:dyDescent="0.25">
      <c r="B26" s="41"/>
      <c r="C26" s="37"/>
      <c r="D26" s="13"/>
      <c r="E26" s="13"/>
      <c r="F26" s="11"/>
      <c r="G26" s="11"/>
      <c r="H26" s="13"/>
      <c r="I26" s="42"/>
      <c r="J26" s="7"/>
      <c r="K26" s="7"/>
      <c r="L26" s="13"/>
      <c r="M26" s="43"/>
      <c r="N26" s="43"/>
      <c r="O26" s="38"/>
      <c r="P26" s="13"/>
      <c r="Q26" s="13"/>
      <c r="R26" s="13"/>
      <c r="S26" s="17"/>
    </row>
    <row r="27" spans="2:19" x14ac:dyDescent="0.25">
      <c r="B27" s="44"/>
      <c r="C27" s="37" t="s">
        <v>32</v>
      </c>
      <c r="D27" s="13"/>
      <c r="E27" s="13"/>
      <c r="F27" s="11"/>
      <c r="G27" s="11"/>
      <c r="H27" s="13"/>
      <c r="I27" s="59">
        <v>450000</v>
      </c>
      <c r="J27" s="60"/>
      <c r="K27" s="61"/>
      <c r="L27" s="13"/>
      <c r="M27" s="11"/>
      <c r="N27" s="11"/>
      <c r="O27" s="38" t="s">
        <v>33</v>
      </c>
      <c r="P27" s="62">
        <f>P23*43560</f>
        <v>449420.18755179492</v>
      </c>
      <c r="Q27" s="63"/>
      <c r="R27" s="64"/>
      <c r="S27" s="17"/>
    </row>
    <row r="28" spans="2:19" ht="9" customHeight="1" x14ac:dyDescent="0.25">
      <c r="B28" s="44"/>
      <c r="C28" s="37"/>
      <c r="D28" s="13"/>
      <c r="E28" s="13"/>
      <c r="F28" s="11"/>
      <c r="G28" s="11"/>
      <c r="H28" s="13"/>
      <c r="I28" s="45"/>
      <c r="J28" s="45"/>
      <c r="K28" s="45"/>
      <c r="L28" s="13"/>
      <c r="M28" s="11"/>
      <c r="N28" s="11"/>
      <c r="O28" s="46"/>
      <c r="P28" s="47"/>
      <c r="Q28" s="47"/>
      <c r="R28" s="47"/>
      <c r="S28" s="17"/>
    </row>
    <row r="29" spans="2:19" x14ac:dyDescent="0.25">
      <c r="B29" s="44"/>
      <c r="C29" s="37" t="s">
        <v>34</v>
      </c>
      <c r="D29" s="13"/>
      <c r="E29" s="13"/>
      <c r="F29" s="11"/>
      <c r="G29" s="11"/>
      <c r="H29" s="11"/>
      <c r="I29" s="52">
        <f>I27/P17</f>
        <v>21.428571428571427</v>
      </c>
      <c r="J29" s="52"/>
      <c r="K29" s="52"/>
      <c r="L29" s="13"/>
      <c r="M29" s="11"/>
      <c r="N29" s="11"/>
      <c r="O29" s="38" t="s">
        <v>35</v>
      </c>
      <c r="P29" s="53">
        <f>P27/P17</f>
        <v>21.400961311990233</v>
      </c>
      <c r="Q29" s="54"/>
      <c r="R29" s="55"/>
      <c r="S29" s="17"/>
    </row>
    <row r="30" spans="2:19" ht="9" customHeight="1" x14ac:dyDescent="0.25">
      <c r="B30" s="48"/>
      <c r="C30" s="49"/>
      <c r="D30" s="49"/>
      <c r="E30" s="49"/>
      <c r="F30" s="49"/>
      <c r="G30" s="49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1"/>
    </row>
    <row r="31" spans="2:19" ht="9" customHeight="1" x14ac:dyDescent="0.25"/>
  </sheetData>
  <protectedRanges>
    <protectedRange sqref="J19" name="Range1_1"/>
  </protectedRanges>
  <mergeCells count="21">
    <mergeCell ref="I21:K21"/>
    <mergeCell ref="P21:R21"/>
    <mergeCell ref="C2:R2"/>
    <mergeCell ref="P6:Q6"/>
    <mergeCell ref="J9:K9"/>
    <mergeCell ref="P9:Q9"/>
    <mergeCell ref="P11:Q11"/>
    <mergeCell ref="P13:Q13"/>
    <mergeCell ref="J15:K15"/>
    <mergeCell ref="P15:Q15"/>
    <mergeCell ref="P17:R17"/>
    <mergeCell ref="J19:K19"/>
    <mergeCell ref="P19:Q19"/>
    <mergeCell ref="I29:K29"/>
    <mergeCell ref="P29:R29"/>
    <mergeCell ref="I23:K23"/>
    <mergeCell ref="P23:R23"/>
    <mergeCell ref="I25:K25"/>
    <mergeCell ref="P25:R25"/>
    <mergeCell ref="I27:K27"/>
    <mergeCell ref="P27:R27"/>
  </mergeCells>
  <printOptions horizontalCentered="1" verticalCentered="1"/>
  <pageMargins left="0" right="0" top="0" bottom="0" header="0" footer="0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Computer Worksheet</vt:lpstr>
      <vt:lpstr>'Computer Worksheet'!Print_Area</vt:lpstr>
    </vt:vector>
  </TitlesOfParts>
  <Company>RiceTec,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Mosley</dc:creator>
  <cp:lastModifiedBy>Jose Plaza Delestre</cp:lastModifiedBy>
  <dcterms:created xsi:type="dcterms:W3CDTF">2016-03-18T14:44:14Z</dcterms:created>
  <dcterms:modified xsi:type="dcterms:W3CDTF">2016-03-21T12:51:54Z</dcterms:modified>
</cp:coreProperties>
</file>